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Советская 110 А" sheetId="4" r:id="rId1"/>
    <sheet name="Лист1" sheetId="1" r:id="rId2"/>
    <sheet name="Лист2" sheetId="2" r:id="rId3"/>
    <sheet name="Лист3" sheetId="3" r:id="rId4"/>
  </sheets>
  <calcPr calcId="124519"/>
</workbook>
</file>

<file path=xl/calcChain.xml><?xml version="1.0" encoding="utf-8"?>
<calcChain xmlns="http://schemas.openxmlformats.org/spreadsheetml/2006/main">
  <c r="D23" i="4"/>
  <c r="E20"/>
  <c r="D14"/>
  <c r="D24" s="1"/>
  <c r="C14"/>
  <c r="D13"/>
  <c r="E13" s="1"/>
  <c r="E12"/>
  <c r="D12"/>
  <c r="D11"/>
  <c r="C11"/>
  <c r="E11" s="1"/>
  <c r="E14" s="1"/>
  <c r="E10"/>
  <c r="C10"/>
</calcChain>
</file>

<file path=xl/sharedStrings.xml><?xml version="1.0" encoding="utf-8"?>
<sst xmlns="http://schemas.openxmlformats.org/spreadsheetml/2006/main" count="24" uniqueCount="24">
  <si>
    <t>Анализ денежных средств по жилому дому по ул.Советская д.110А</t>
  </si>
  <si>
    <t xml:space="preserve">                      площадь</t>
  </si>
  <si>
    <t>м2</t>
  </si>
  <si>
    <t>договор на непоср.управление от 01.09.2014</t>
  </si>
  <si>
    <t>2014 год</t>
  </si>
  <si>
    <t xml:space="preserve">тариф </t>
  </si>
  <si>
    <t>руб</t>
  </si>
  <si>
    <t>содержание10.29руб , вывз ТБО 2,10 руб., Тек. ремонт 2.11 руб</t>
  </si>
  <si>
    <t>тариф тек. ремонт</t>
  </si>
  <si>
    <t>начислено на  тек. ремонт</t>
  </si>
  <si>
    <t>поступило на  тек. ремонт</t>
  </si>
  <si>
    <t>долг 2014</t>
  </si>
  <si>
    <t>сентябрь</t>
  </si>
  <si>
    <t>октябрь</t>
  </si>
  <si>
    <t>ноябрь</t>
  </si>
  <si>
    <t>декабрь</t>
  </si>
  <si>
    <t>Итого:</t>
  </si>
  <si>
    <t>Выполненные работы по тек. ремонту 2014 год</t>
  </si>
  <si>
    <t>1.Декабрь. Чистка канализации</t>
  </si>
  <si>
    <t>ИТОГО:</t>
  </si>
  <si>
    <t>выполнены работы по тек рем.:</t>
  </si>
  <si>
    <t>итого осталось на тек. рем.:</t>
  </si>
  <si>
    <t>Задолженностьжильцов на 31.12.2014</t>
  </si>
  <si>
    <t>15042.01 руб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</si>
</sst>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6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4"/>
      <name val="Arial"/>
      <family val="2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8" fillId="0" borderId="0">
      <alignment horizontal="left"/>
    </xf>
  </cellStyleXfs>
  <cellXfs count="40">
    <xf numFmtId="0" fontId="0" fillId="0" borderId="0" xfId="0"/>
    <xf numFmtId="2" fontId="3" fillId="0" borderId="0" xfId="1" applyNumberFormat="1" applyFont="1" applyAlignment="1">
      <alignment horizontal="center" wrapText="1"/>
    </xf>
    <xf numFmtId="2" fontId="4" fillId="0" borderId="0" xfId="1" applyNumberFormat="1" applyFont="1" applyAlignment="1">
      <alignment horizontal="center"/>
    </xf>
    <xf numFmtId="2" fontId="4" fillId="0" borderId="0" xfId="1" applyNumberFormat="1" applyFont="1" applyAlignment="1"/>
    <xf numFmtId="2" fontId="5" fillId="0" borderId="0" xfId="1" applyNumberFormat="1" applyFont="1" applyAlignment="1">
      <alignment horizontal="left"/>
    </xf>
    <xf numFmtId="2" fontId="4" fillId="0" borderId="0" xfId="1" applyNumberFormat="1" applyFont="1" applyBorder="1" applyAlignment="1"/>
    <xf numFmtId="2" fontId="5" fillId="0" borderId="0" xfId="1" applyNumberFormat="1" applyFont="1" applyBorder="1" applyAlignment="1"/>
    <xf numFmtId="0" fontId="0" fillId="0" borderId="0" xfId="0" applyBorder="1"/>
    <xf numFmtId="2" fontId="0" fillId="0" borderId="0" xfId="0" applyNumberFormat="1" applyBorder="1"/>
    <xf numFmtId="0" fontId="6" fillId="0" borderId="0" xfId="0" applyFont="1"/>
    <xf numFmtId="0" fontId="7" fillId="0" borderId="0" xfId="0" applyFont="1" applyAlignment="1">
      <alignment horizontal="right"/>
    </xf>
    <xf numFmtId="0" fontId="7" fillId="0" borderId="0" xfId="0" applyFont="1"/>
    <xf numFmtId="0" fontId="0" fillId="2" borderId="1" xfId="0" applyFill="1" applyBorder="1"/>
    <xf numFmtId="0" fontId="1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wrapText="1"/>
    </xf>
    <xf numFmtId="2" fontId="7" fillId="2" borderId="1" xfId="0" applyNumberFormat="1" applyFont="1" applyFill="1" applyBorder="1" applyAlignment="1">
      <alignment wrapText="1"/>
    </xf>
    <xf numFmtId="0" fontId="0" fillId="2" borderId="2" xfId="0" applyFill="1" applyBorder="1"/>
    <xf numFmtId="0" fontId="0" fillId="0" borderId="3" xfId="0" applyBorder="1"/>
    <xf numFmtId="0" fontId="0" fillId="0" borderId="4" xfId="0" applyBorder="1"/>
    <xf numFmtId="2" fontId="9" fillId="3" borderId="5" xfId="2" applyNumberFormat="1" applyFont="1" applyFill="1" applyBorder="1" applyAlignment="1">
      <alignment horizontal="right" vertical="top"/>
    </xf>
    <xf numFmtId="2" fontId="9" fillId="3" borderId="6" xfId="2" applyNumberFormat="1" applyFont="1" applyFill="1" applyBorder="1" applyAlignment="1">
      <alignment horizontal="right" vertical="top"/>
    </xf>
    <xf numFmtId="2" fontId="9" fillId="3" borderId="0" xfId="2" applyNumberFormat="1" applyFont="1" applyFill="1" applyBorder="1" applyAlignment="1">
      <alignment horizontal="right" vertical="top"/>
    </xf>
    <xf numFmtId="0" fontId="6" fillId="3" borderId="0" xfId="0" applyFont="1" applyFill="1" applyBorder="1"/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" xfId="0" applyBorder="1"/>
    <xf numFmtId="0" fontId="0" fillId="0" borderId="7" xfId="0" applyFill="1" applyBorder="1" applyAlignment="1">
      <alignment horizontal="left"/>
    </xf>
    <xf numFmtId="0" fontId="0" fillId="0" borderId="8" xfId="0" applyFill="1" applyBorder="1" applyAlignment="1">
      <alignment horizontal="left"/>
    </xf>
    <xf numFmtId="0" fontId="0" fillId="0" borderId="9" xfId="0" applyFill="1" applyBorder="1" applyAlignment="1">
      <alignment horizontal="left"/>
    </xf>
    <xf numFmtId="16" fontId="0" fillId="0" borderId="7" xfId="0" applyNumberFormat="1" applyBorder="1" applyAlignment="1">
      <alignment horizontal="left"/>
    </xf>
    <xf numFmtId="16" fontId="0" fillId="0" borderId="8" xfId="0" applyNumberFormat="1" applyBorder="1" applyAlignment="1">
      <alignment horizontal="left"/>
    </xf>
    <xf numFmtId="16" fontId="0" fillId="0" borderId="9" xfId="0" applyNumberFormat="1" applyBorder="1" applyAlignment="1">
      <alignment horizontal="left"/>
    </xf>
    <xf numFmtId="2" fontId="9" fillId="3" borderId="1" xfId="2" applyNumberFormat="1" applyFont="1" applyFill="1" applyBorder="1" applyAlignment="1">
      <alignment horizontal="right" vertical="top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2" fontId="10" fillId="3" borderId="13" xfId="2" applyNumberFormat="1" applyFont="1" applyFill="1" applyBorder="1" applyAlignment="1">
      <alignment horizontal="right" vertical="top"/>
    </xf>
    <xf numFmtId="2" fontId="10" fillId="3" borderId="14" xfId="2" applyNumberFormat="1" applyFont="1" applyFill="1" applyBorder="1" applyAlignment="1">
      <alignment horizontal="right" vertical="top"/>
    </xf>
    <xf numFmtId="0" fontId="0" fillId="0" borderId="0" xfId="0" applyAlignment="1">
      <alignment horizontal="right"/>
    </xf>
  </cellXfs>
  <cellStyles count="3">
    <cellStyle name="Обычный" xfId="0" builtinId="0"/>
    <cellStyle name="Обычный 2" xfId="1"/>
    <cellStyle name="Обычный_Лист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7"/>
  <sheetViews>
    <sheetView tabSelected="1" topLeftCell="A7" workbookViewId="0">
      <selection activeCell="C27" sqref="C27"/>
    </sheetView>
  </sheetViews>
  <sheetFormatPr defaultRowHeight="15"/>
  <cols>
    <col min="1" max="1" width="17.7109375" customWidth="1"/>
    <col min="2" max="2" width="17.140625" customWidth="1"/>
    <col min="3" max="3" width="17.7109375" customWidth="1"/>
    <col min="4" max="4" width="17.140625" customWidth="1"/>
    <col min="5" max="7" width="17.7109375" customWidth="1"/>
  </cols>
  <sheetData>
    <row r="1" spans="1:5" ht="50.25" customHeight="1">
      <c r="A1" s="1" t="s">
        <v>0</v>
      </c>
      <c r="B1" s="1"/>
      <c r="C1" s="1"/>
      <c r="D1" s="1"/>
      <c r="E1" s="1"/>
    </row>
    <row r="2" spans="1:5" ht="15.75">
      <c r="A2" s="2" t="s">
        <v>1</v>
      </c>
      <c r="B2" s="2"/>
      <c r="C2" s="3">
        <v>828.5</v>
      </c>
      <c r="D2" s="3" t="s">
        <v>2</v>
      </c>
      <c r="E2" s="4"/>
    </row>
    <row r="3" spans="1:5" ht="15.75">
      <c r="A3" s="5" t="s">
        <v>3</v>
      </c>
      <c r="B3" s="5"/>
      <c r="C3" s="5"/>
      <c r="D3" s="5"/>
      <c r="E3" s="6"/>
    </row>
    <row r="5" spans="1:5">
      <c r="B5" s="7"/>
      <c r="C5" s="8"/>
    </row>
    <row r="6" spans="1:5" ht="18.75">
      <c r="C6" s="9" t="s">
        <v>4</v>
      </c>
    </row>
    <row r="7" spans="1:5" ht="15.75">
      <c r="A7" s="10" t="s">
        <v>5</v>
      </c>
      <c r="B7" s="11">
        <v>14.5</v>
      </c>
      <c r="C7" s="11" t="s">
        <v>6</v>
      </c>
    </row>
    <row r="8" spans="1:5" ht="15.75">
      <c r="A8" s="11" t="s">
        <v>7</v>
      </c>
      <c r="B8" s="11"/>
      <c r="C8" s="11"/>
    </row>
    <row r="9" spans="1:5" ht="31.5">
      <c r="A9" s="12"/>
      <c r="B9" s="13" t="s">
        <v>8</v>
      </c>
      <c r="C9" s="14" t="s">
        <v>9</v>
      </c>
      <c r="D9" s="14" t="s">
        <v>10</v>
      </c>
      <c r="E9" s="14" t="s">
        <v>11</v>
      </c>
    </row>
    <row r="10" spans="1:5" ht="15.75">
      <c r="A10" s="12" t="s">
        <v>12</v>
      </c>
      <c r="B10" s="13">
        <v>2.11</v>
      </c>
      <c r="C10" s="15">
        <f>8141.75/B7*B11</f>
        <v>1184.7649999999999</v>
      </c>
      <c r="D10" s="14">
        <v>0</v>
      </c>
      <c r="E10" s="15">
        <f>C10-D10</f>
        <v>1184.7649999999999</v>
      </c>
    </row>
    <row r="11" spans="1:5" ht="15.75">
      <c r="A11" s="12" t="s">
        <v>13</v>
      </c>
      <c r="B11" s="13">
        <v>2.11</v>
      </c>
      <c r="C11" s="15">
        <f>12013.25/B7*B11</f>
        <v>1748.135</v>
      </c>
      <c r="D11" s="15">
        <f>8880.05/B7*B11</f>
        <v>1292.2003793103447</v>
      </c>
      <c r="E11" s="15">
        <f>C11-D11</f>
        <v>455.93462068965528</v>
      </c>
    </row>
    <row r="12" spans="1:5" ht="15.75">
      <c r="A12" s="16" t="s">
        <v>14</v>
      </c>
      <c r="B12" s="13">
        <v>2.11</v>
      </c>
      <c r="C12" s="15">
        <v>1748.14</v>
      </c>
      <c r="D12" s="15">
        <f>8463.3/B7*B12</f>
        <v>1231.5560689655169</v>
      </c>
      <c r="E12" s="15">
        <f t="shared" ref="E12:E13" si="0">C12-D12</f>
        <v>516.58393103448316</v>
      </c>
    </row>
    <row r="13" spans="1:5" ht="16.5" thickBot="1">
      <c r="A13" s="16" t="s">
        <v>15</v>
      </c>
      <c r="B13" s="13">
        <v>2.11</v>
      </c>
      <c r="C13" s="15">
        <v>1748.14</v>
      </c>
      <c r="D13" s="15">
        <f>11796.14/B7*B13</f>
        <v>1716.5417517241378</v>
      </c>
      <c r="E13" s="15">
        <f t="shared" si="0"/>
        <v>31.598248275862261</v>
      </c>
    </row>
    <row r="14" spans="1:5" ht="15.75" thickBot="1">
      <c r="A14" s="17"/>
      <c r="B14" s="18" t="s">
        <v>16</v>
      </c>
      <c r="C14" s="19">
        <f>SUM(C12:C13)</f>
        <v>3496.28</v>
      </c>
      <c r="D14" s="19">
        <f>SUM(D12:D13)</f>
        <v>2948.0978206896548</v>
      </c>
      <c r="E14" s="20">
        <f>SUM(E11:E13)</f>
        <v>1004.1168000000007</v>
      </c>
    </row>
    <row r="15" spans="1:5">
      <c r="C15" s="21"/>
      <c r="D15" s="21"/>
      <c r="E15" s="21"/>
    </row>
    <row r="16" spans="1:5" ht="18.75">
      <c r="A16" s="22" t="s">
        <v>17</v>
      </c>
      <c r="B16" s="7"/>
      <c r="E16" s="21"/>
    </row>
    <row r="17" spans="1:5">
      <c r="A17" s="23" t="s">
        <v>18</v>
      </c>
      <c r="B17" s="24"/>
      <c r="C17" s="24"/>
      <c r="D17" s="25"/>
      <c r="E17" s="26">
        <v>2381.94</v>
      </c>
    </row>
    <row r="18" spans="1:5">
      <c r="A18" s="27"/>
      <c r="B18" s="28"/>
      <c r="C18" s="28"/>
      <c r="D18" s="29"/>
      <c r="E18" s="26"/>
    </row>
    <row r="19" spans="1:5">
      <c r="A19" s="30"/>
      <c r="B19" s="31"/>
      <c r="C19" s="31"/>
      <c r="D19" s="32"/>
      <c r="E19" s="26"/>
    </row>
    <row r="20" spans="1:5">
      <c r="A20" s="7"/>
      <c r="B20" s="7"/>
      <c r="C20" s="7"/>
      <c r="D20" s="33" t="s">
        <v>19</v>
      </c>
      <c r="E20" s="26">
        <f>SUM(E17:E19)</f>
        <v>2381.94</v>
      </c>
    </row>
    <row r="21" spans="1:5">
      <c r="A21" s="7"/>
      <c r="B21" s="7"/>
      <c r="C21" s="7"/>
      <c r="D21" s="21"/>
    </row>
    <row r="22" spans="1:5" ht="15.75" thickBot="1"/>
    <row r="23" spans="1:5" ht="19.5" thickBot="1">
      <c r="A23" s="34" t="s">
        <v>20</v>
      </c>
      <c r="B23" s="35"/>
      <c r="C23" s="36"/>
      <c r="D23" s="37">
        <f>E20</f>
        <v>2381.94</v>
      </c>
    </row>
    <row r="24" spans="1:5" ht="19.5" thickBot="1">
      <c r="A24" s="34" t="s">
        <v>21</v>
      </c>
      <c r="B24" s="35"/>
      <c r="C24" s="36"/>
      <c r="D24" s="38">
        <f>D14-D23</f>
        <v>566.15782068965473</v>
      </c>
    </row>
    <row r="27" spans="1:5">
      <c r="A27" t="s">
        <v>22</v>
      </c>
      <c r="C27" s="39" t="s">
        <v>23</v>
      </c>
    </row>
  </sheetData>
  <mergeCells count="6">
    <mergeCell ref="A1:E1"/>
    <mergeCell ref="A17:D17"/>
    <mergeCell ref="A18:D18"/>
    <mergeCell ref="A19:D19"/>
    <mergeCell ref="A23:C23"/>
    <mergeCell ref="A24:C2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Советская 110 А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2015-02-05T01:25:23Z</dcterms:modified>
</cp:coreProperties>
</file>