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Советская 177" sheetId="4" r:id="rId1"/>
    <sheet name="Лист1" sheetId="1" r:id="rId2"/>
    <sheet name="Лист2" sheetId="2" r:id="rId3"/>
    <sheet name="Лист3" sheetId="3" r:id="rId4"/>
  </sheets>
  <calcPr calcId="145621" refMode="R1C1"/>
</workbook>
</file>

<file path=xl/calcChain.xml><?xml version="1.0" encoding="utf-8"?>
<calcChain xmlns="http://schemas.openxmlformats.org/spreadsheetml/2006/main">
  <c r="E22" i="4" l="1"/>
  <c r="D22" i="4" s="1"/>
  <c r="E21" i="4"/>
  <c r="D21" i="4" s="1"/>
  <c r="F20" i="4"/>
  <c r="E20" i="4"/>
  <c r="F19" i="4"/>
  <c r="E19" i="4"/>
  <c r="E18" i="4"/>
  <c r="D18" i="4" s="1"/>
  <c r="E15" i="4"/>
  <c r="D15" i="4" s="1"/>
  <c r="F14" i="4"/>
  <c r="E14" i="4"/>
  <c r="E13" i="4"/>
  <c r="D13" i="4" s="1"/>
  <c r="E12" i="4"/>
  <c r="D12" i="4" s="1"/>
  <c r="D11" i="4"/>
  <c r="E11" i="4" s="1"/>
  <c r="F11" i="4" s="1"/>
  <c r="F10" i="4"/>
  <c r="D10" i="4"/>
  <c r="F9" i="4"/>
  <c r="F23" i="4" s="1"/>
  <c r="F24" i="4" s="1"/>
  <c r="D9" i="4"/>
  <c r="E8" i="4"/>
  <c r="E23" i="4" s="1"/>
  <c r="E24" i="4" s="1"/>
  <c r="D8" i="4"/>
  <c r="D23" i="4" s="1"/>
  <c r="F7" i="4"/>
  <c r="E7" i="4"/>
  <c r="D7" i="4" s="1"/>
  <c r="E6" i="4"/>
  <c r="D6" i="4" s="1"/>
  <c r="E5" i="4"/>
  <c r="D5" i="4" s="1"/>
  <c r="D24" i="4" l="1"/>
</calcChain>
</file>

<file path=xl/sharedStrings.xml><?xml version="1.0" encoding="utf-8"?>
<sst xmlns="http://schemas.openxmlformats.org/spreadsheetml/2006/main" count="32" uniqueCount="32">
  <si>
    <t>Отчет по содержанию по жилому дому с. Новоникольск, ул. Советская, д. 177</t>
  </si>
  <si>
    <t>ПОЗИЦИЯ</t>
  </si>
  <si>
    <t>№по порядку</t>
  </si>
  <si>
    <t>Площадь дома, кв.м.</t>
  </si>
  <si>
    <t>на весь жилой дом руб.в год</t>
  </si>
  <si>
    <t>на весь жилой дом руб. в месяц</t>
  </si>
  <si>
    <t>на 1 кв.м. жилого дома, руб.</t>
  </si>
  <si>
    <t>СОДЕРЖАНИЕ</t>
  </si>
  <si>
    <t>ПЛАНОВОЕ НАЧИСЛЕНИЕ</t>
  </si>
  <si>
    <t>Вывоз ТБО (оказание услуг сторонними организациями, а так же периодический вывоз листвы, веток и прочих свалок мусора)</t>
  </si>
  <si>
    <t>Начислено (за минусом вычетов)</t>
  </si>
  <si>
    <t>Аварийное обслуживание жилого дома, включая диспетчерскую службу</t>
  </si>
  <si>
    <t>Заработная плата дворника, налоговые выплаты и резерв на отпуск либо выплата отпускных и оплата труда в период отпуска</t>
  </si>
  <si>
    <t>Инвентарь (дворники)</t>
  </si>
  <si>
    <t xml:space="preserve">Оплата покоса травы, сгребание снега по территории, включая вывоз снега, окраска контейнеров </t>
  </si>
  <si>
    <t>Обслуживание абонентов в компании - расчет квартплаты, выпуск, доставка квитанций, обслуживание базы данных, юридическое сопровождение (заключение и рицензирование договоров, работа с должниками, работа с приставами, подготовка уведомлений, осуществление контроля качества выполнения работ подрядными организациями)размещение информации о деятельности компании на сайтах техническое сопровождение (обновление программы), , хранение и ведение технической документациии, подготовка и сдача отчетности в статистические и муниципальные органы, оплата ежемесячного взноса СРО ЖКХ Групп  и др.</t>
  </si>
  <si>
    <t>паспортный учет (оплата услуг МУП "Партнер", тариф установлен главой УГО после 01 мая 2010г. - 0,1 руб./кв.м.)</t>
  </si>
  <si>
    <t>Промывка труб системы отопления, гидравлические испытания пневматическим и гидрпневм. способом, опрессовка системы отопления, ревизия системы по подвалу, подготовка паспорта готовности</t>
  </si>
  <si>
    <t>Реконсервация систем центрального отопления</t>
  </si>
  <si>
    <t xml:space="preserve">Выполнение мелких работ по содержанию жилья и работ по заявкам не входящие в текущий ремонт согласно наряд-заказов по содержанию жилья </t>
  </si>
  <si>
    <t>Прочистка, пробивка канализации, согласно наряд-заказов и журнала регистрации аварийных заявок</t>
  </si>
  <si>
    <t>Сезонные осмотры коммуникаций (планово и по жалобам согласно наряд -заказов, вызовы мастеров на предмет обследования, сост. актов)</t>
  </si>
  <si>
    <t xml:space="preserve">Проведение  дератизации и дезинсекции мест общего пользования </t>
  </si>
  <si>
    <t>Техническое обслуживание вентиляционных систем  (обследование вентшахт - УДПО)</t>
  </si>
  <si>
    <t>Ревизия групповых электрощитов ВРУ</t>
  </si>
  <si>
    <t xml:space="preserve">Снятие показаний общедомового электросчетчика, вознаграждения за снятие показаний и выпуск квитанций </t>
  </si>
  <si>
    <t>Итог затрат за 2014 год</t>
  </si>
  <si>
    <t>Перерасход средств за 2014 год</t>
  </si>
  <si>
    <t>Генеральный директор ООО "УК Армада"</t>
  </si>
  <si>
    <t>А.М. Комарова</t>
  </si>
  <si>
    <t>Исп. Чумаченко Д.И</t>
  </si>
  <si>
    <t>тел. 33-00-12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</si>
</sst>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/>
    <xf numFmtId="0" fontId="9" fillId="0" borderId="1" xfId="0" applyFont="1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5" fillId="0" borderId="0" xfId="0" applyFont="1"/>
    <xf numFmtId="0" fontId="10" fillId="0" borderId="0" xfId="0" applyFont="1"/>
    <xf numFmtId="0" fontId="10" fillId="0" borderId="4" xfId="0" applyFont="1" applyBorder="1"/>
    <xf numFmtId="0" fontId="10" fillId="0" borderId="0" xfId="0" applyFont="1" applyAlignment="1">
      <alignment horizontal="center"/>
    </xf>
    <xf numFmtId="0" fontId="9" fillId="0" borderId="0" xfId="0" applyFont="1" applyAlignment="1"/>
    <xf numFmtId="0" fontId="9" fillId="0" borderId="0" xfId="0" applyFont="1"/>
    <xf numFmtId="2" fontId="9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topLeftCell="A13" workbookViewId="0">
      <selection activeCell="B24" sqref="B24"/>
    </sheetView>
  </sheetViews>
  <sheetFormatPr defaultRowHeight="15" x14ac:dyDescent="0.25"/>
  <cols>
    <col min="1" max="1" width="2.42578125" style="34" customWidth="1"/>
    <col min="2" max="2" width="56.140625" style="39" customWidth="1"/>
    <col min="3" max="3" width="7.5703125" style="39" customWidth="1"/>
    <col min="4" max="4" width="10.28515625" style="39" customWidth="1"/>
    <col min="5" max="5" width="9.140625" style="39" customWidth="1"/>
    <col min="6" max="6" width="9.85546875" style="39" customWidth="1"/>
  </cols>
  <sheetData>
    <row r="1" spans="1:6" ht="18.75" x14ac:dyDescent="0.3">
      <c r="A1" s="1" t="s">
        <v>0</v>
      </c>
      <c r="B1" s="1"/>
      <c r="C1" s="1"/>
      <c r="D1" s="1"/>
      <c r="E1" s="1"/>
      <c r="F1" s="1"/>
    </row>
    <row r="2" spans="1:6" ht="10.5" customHeight="1" x14ac:dyDescent="0.25">
      <c r="A2" s="2"/>
      <c r="B2" s="3" t="s">
        <v>1</v>
      </c>
      <c r="C2" s="3"/>
      <c r="D2" s="3"/>
      <c r="E2" s="4"/>
      <c r="F2" s="4"/>
    </row>
    <row r="3" spans="1:6" ht="50.25" customHeight="1" x14ac:dyDescent="0.25">
      <c r="A3" s="2" t="s">
        <v>2</v>
      </c>
      <c r="B3" s="5"/>
      <c r="C3" s="6" t="s">
        <v>3</v>
      </c>
      <c r="D3" s="6" t="s">
        <v>4</v>
      </c>
      <c r="E3" s="7" t="s">
        <v>5</v>
      </c>
      <c r="F3" s="8" t="s">
        <v>6</v>
      </c>
    </row>
    <row r="4" spans="1:6" ht="10.5" customHeight="1" x14ac:dyDescent="0.25">
      <c r="A4" s="9"/>
      <c r="B4" s="10" t="s">
        <v>7</v>
      </c>
      <c r="C4" s="11"/>
      <c r="D4" s="11"/>
      <c r="E4" s="12"/>
      <c r="F4" s="12"/>
    </row>
    <row r="5" spans="1:6" ht="12.75" customHeight="1" x14ac:dyDescent="0.25">
      <c r="A5" s="9"/>
      <c r="B5" s="10" t="s">
        <v>8</v>
      </c>
      <c r="C5" s="11">
        <v>414.1</v>
      </c>
      <c r="D5" s="13">
        <f t="shared" ref="D5:D6" si="0">E5*12</f>
        <v>61568.388000000006</v>
      </c>
      <c r="E5" s="14">
        <f t="shared" ref="E5:E6" si="1">F5*C5</f>
        <v>5130.6990000000005</v>
      </c>
      <c r="F5" s="11">
        <v>12.39</v>
      </c>
    </row>
    <row r="6" spans="1:6" ht="31.5" customHeight="1" x14ac:dyDescent="0.25">
      <c r="A6" s="15"/>
      <c r="B6" s="10" t="s">
        <v>9</v>
      </c>
      <c r="C6" s="11">
        <v>414.1</v>
      </c>
      <c r="D6" s="13">
        <f t="shared" si="0"/>
        <v>10435.320000000002</v>
      </c>
      <c r="E6" s="14">
        <f t="shared" si="1"/>
        <v>869.61000000000013</v>
      </c>
      <c r="F6" s="14">
        <v>2.1</v>
      </c>
    </row>
    <row r="7" spans="1:6" ht="12" customHeight="1" x14ac:dyDescent="0.25">
      <c r="A7" s="15">
        <v>1</v>
      </c>
      <c r="B7" s="10" t="s">
        <v>10</v>
      </c>
      <c r="C7" s="11">
        <v>414.1</v>
      </c>
      <c r="D7" s="13">
        <f>E7*12</f>
        <v>51133.068000000014</v>
      </c>
      <c r="E7" s="14">
        <f>F7*C7</f>
        <v>4261.0890000000009</v>
      </c>
      <c r="F7" s="14">
        <f>F5-F6</f>
        <v>10.290000000000001</v>
      </c>
    </row>
    <row r="8" spans="1:6" ht="23.25" customHeight="1" x14ac:dyDescent="0.25">
      <c r="A8" s="16">
        <v>2</v>
      </c>
      <c r="B8" s="17" t="s">
        <v>11</v>
      </c>
      <c r="C8" s="18">
        <v>414.1</v>
      </c>
      <c r="D8" s="19">
        <f>E8*12</f>
        <v>13416.840000000002</v>
      </c>
      <c r="E8" s="20">
        <f>F8*C8</f>
        <v>1118.0700000000002</v>
      </c>
      <c r="F8" s="18">
        <v>2.7</v>
      </c>
    </row>
    <row r="9" spans="1:6" ht="33.75" customHeight="1" x14ac:dyDescent="0.25">
      <c r="A9" s="16">
        <v>3</v>
      </c>
      <c r="B9" s="17" t="s">
        <v>12</v>
      </c>
      <c r="C9" s="18">
        <v>414.1</v>
      </c>
      <c r="D9" s="21">
        <f>E9*12</f>
        <v>20295.36</v>
      </c>
      <c r="E9" s="22">
        <v>1691.28</v>
      </c>
      <c r="F9" s="22">
        <f>E9/C9</f>
        <v>4.0842308621106014</v>
      </c>
    </row>
    <row r="10" spans="1:6" ht="15.75" customHeight="1" x14ac:dyDescent="0.25">
      <c r="A10" s="16">
        <v>4</v>
      </c>
      <c r="B10" s="17" t="s">
        <v>13</v>
      </c>
      <c r="C10" s="18">
        <v>414.1</v>
      </c>
      <c r="D10" s="21">
        <f>E10*12</f>
        <v>3600</v>
      </c>
      <c r="E10" s="22">
        <v>300</v>
      </c>
      <c r="F10" s="22">
        <f>E10/C10</f>
        <v>0.72446269017145615</v>
      </c>
    </row>
    <row r="11" spans="1:6" ht="24" customHeight="1" x14ac:dyDescent="0.25">
      <c r="A11" s="16">
        <v>5</v>
      </c>
      <c r="B11" s="17" t="s">
        <v>14</v>
      </c>
      <c r="C11" s="18">
        <v>414.1</v>
      </c>
      <c r="D11" s="21">
        <f>500*5*1+300</f>
        <v>2800</v>
      </c>
      <c r="E11" s="22">
        <f>D11/12</f>
        <v>233.33333333333334</v>
      </c>
      <c r="F11" s="22">
        <f>E11/C11</f>
        <v>0.56347098124446593</v>
      </c>
    </row>
    <row r="12" spans="1:6" ht="129.75" customHeight="1" x14ac:dyDescent="0.25">
      <c r="A12" s="16">
        <v>6</v>
      </c>
      <c r="B12" s="17" t="s">
        <v>15</v>
      </c>
      <c r="C12" s="18">
        <v>414.1</v>
      </c>
      <c r="D12" s="19">
        <f>E12*12</f>
        <v>6758.112000000001</v>
      </c>
      <c r="E12" s="20">
        <f>F12*C12</f>
        <v>563.17600000000004</v>
      </c>
      <c r="F12" s="18">
        <v>1.36</v>
      </c>
    </row>
    <row r="13" spans="1:6" ht="25.5" x14ac:dyDescent="0.25">
      <c r="A13" s="16">
        <v>7</v>
      </c>
      <c r="B13" s="17" t="s">
        <v>16</v>
      </c>
      <c r="C13" s="18">
        <v>414.1</v>
      </c>
      <c r="D13" s="19">
        <f>E13*12</f>
        <v>496.92000000000007</v>
      </c>
      <c r="E13" s="20">
        <f>F13*C13</f>
        <v>41.410000000000004</v>
      </c>
      <c r="F13" s="18">
        <v>0.1</v>
      </c>
    </row>
    <row r="14" spans="1:6" ht="52.5" customHeight="1" x14ac:dyDescent="0.25">
      <c r="A14" s="16">
        <v>8</v>
      </c>
      <c r="B14" s="17" t="s">
        <v>17</v>
      </c>
      <c r="C14" s="18">
        <v>414.1</v>
      </c>
      <c r="D14" s="19">
        <v>4908</v>
      </c>
      <c r="E14" s="20">
        <f>D14/12</f>
        <v>409</v>
      </c>
      <c r="F14" s="22">
        <f>E14/C14</f>
        <v>0.98768413426708523</v>
      </c>
    </row>
    <row r="15" spans="1:6" ht="13.5" customHeight="1" x14ac:dyDescent="0.25">
      <c r="A15" s="16">
        <v>9</v>
      </c>
      <c r="B15" s="17" t="s">
        <v>18</v>
      </c>
      <c r="C15" s="18">
        <v>414.1</v>
      </c>
      <c r="D15" s="3">
        <f>E15*12</f>
        <v>99.384</v>
      </c>
      <c r="E15" s="20">
        <f>F15*C15</f>
        <v>8.282</v>
      </c>
      <c r="F15" s="22">
        <v>0.02</v>
      </c>
    </row>
    <row r="16" spans="1:6" ht="38.25" customHeight="1" x14ac:dyDescent="0.25">
      <c r="A16" s="16">
        <v>10</v>
      </c>
      <c r="B16" s="17" t="s">
        <v>19</v>
      </c>
      <c r="C16" s="18">
        <v>414.1</v>
      </c>
      <c r="D16" s="21">
        <v>0</v>
      </c>
      <c r="E16" s="22">
        <v>0</v>
      </c>
      <c r="F16" s="22">
        <v>0</v>
      </c>
    </row>
    <row r="17" spans="1:7" ht="30" customHeight="1" x14ac:dyDescent="0.25">
      <c r="A17" s="16">
        <v>11</v>
      </c>
      <c r="B17" s="17" t="s">
        <v>20</v>
      </c>
      <c r="C17" s="18">
        <v>414.1</v>
      </c>
      <c r="D17" s="21">
        <v>0</v>
      </c>
      <c r="E17" s="22">
        <v>0</v>
      </c>
      <c r="F17" s="22">
        <v>0</v>
      </c>
    </row>
    <row r="18" spans="1:7" ht="38.25" x14ac:dyDescent="0.25">
      <c r="A18" s="16">
        <v>12</v>
      </c>
      <c r="B18" s="17" t="s">
        <v>21</v>
      </c>
      <c r="C18" s="18">
        <v>414.1</v>
      </c>
      <c r="D18" s="21">
        <f>E18*12</f>
        <v>149.07599999999999</v>
      </c>
      <c r="E18" s="20">
        <f>F18*C18</f>
        <v>12.423</v>
      </c>
      <c r="F18" s="18">
        <v>0.03</v>
      </c>
    </row>
    <row r="19" spans="1:7" ht="25.5" x14ac:dyDescent="0.25">
      <c r="A19" s="16">
        <v>13</v>
      </c>
      <c r="B19" s="17" t="s">
        <v>22</v>
      </c>
      <c r="C19" s="18">
        <v>414.1</v>
      </c>
      <c r="D19" s="19">
        <v>400</v>
      </c>
      <c r="E19" s="20">
        <f>D19/12</f>
        <v>33.333333333333336</v>
      </c>
      <c r="F19" s="22">
        <f>E19/C19</f>
        <v>8.0495854463495137E-2</v>
      </c>
    </row>
    <row r="20" spans="1:7" ht="25.5" x14ac:dyDescent="0.25">
      <c r="A20" s="16">
        <v>14</v>
      </c>
      <c r="B20" s="23" t="s">
        <v>23</v>
      </c>
      <c r="C20" s="18">
        <v>414.1</v>
      </c>
      <c r="D20" s="19">
        <v>800</v>
      </c>
      <c r="E20" s="20">
        <f>D20/12</f>
        <v>66.666666666666671</v>
      </c>
      <c r="F20" s="22">
        <f>E20/C20</f>
        <v>0.16099170892699027</v>
      </c>
    </row>
    <row r="21" spans="1:7" x14ac:dyDescent="0.25">
      <c r="A21" s="16">
        <v>15</v>
      </c>
      <c r="B21" s="24" t="s">
        <v>24</v>
      </c>
      <c r="C21" s="18">
        <v>414.1</v>
      </c>
      <c r="D21" s="19">
        <f>E21*12</f>
        <v>248.46000000000004</v>
      </c>
      <c r="E21" s="20">
        <f>F21*C21</f>
        <v>20.705000000000002</v>
      </c>
      <c r="F21" s="3">
        <v>0.05</v>
      </c>
    </row>
    <row r="22" spans="1:7" ht="25.5" customHeight="1" x14ac:dyDescent="0.25">
      <c r="A22" s="16">
        <v>16</v>
      </c>
      <c r="B22" s="24" t="s">
        <v>25</v>
      </c>
      <c r="C22" s="18">
        <v>414.1</v>
      </c>
      <c r="D22" s="19">
        <f>E22*12</f>
        <v>546.61200000000008</v>
      </c>
      <c r="E22" s="20">
        <f>F22*C22</f>
        <v>45.551000000000002</v>
      </c>
      <c r="F22" s="3">
        <v>0.11</v>
      </c>
    </row>
    <row r="23" spans="1:7" ht="19.5" customHeight="1" x14ac:dyDescent="0.25">
      <c r="A23" s="16"/>
      <c r="B23" s="25" t="s">
        <v>26</v>
      </c>
      <c r="C23" s="26"/>
      <c r="D23" s="27">
        <f>SUM(D8:D22)</f>
        <v>54518.764000000003</v>
      </c>
      <c r="E23" s="28">
        <f>SUM(E8:E22)</f>
        <v>4543.2303333333339</v>
      </c>
      <c r="F23" s="28">
        <f>SUM(F8:F22)</f>
        <v>10.971336231184091</v>
      </c>
    </row>
    <row r="24" spans="1:7" x14ac:dyDescent="0.25">
      <c r="A24" s="29"/>
      <c r="B24" s="30" t="s">
        <v>27</v>
      </c>
      <c r="C24" s="31"/>
      <c r="D24" s="32">
        <f>D23-D7</f>
        <v>3385.695999999989</v>
      </c>
      <c r="E24" s="33">
        <f>E23-E7</f>
        <v>282.14133333333302</v>
      </c>
      <c r="F24" s="33">
        <f>F23-F7</f>
        <v>0.68133623118409048</v>
      </c>
    </row>
    <row r="25" spans="1:7" ht="33.75" customHeight="1" x14ac:dyDescent="0.25">
      <c r="B25" s="35" t="s">
        <v>28</v>
      </c>
      <c r="C25" s="36"/>
      <c r="D25" s="36"/>
      <c r="E25" s="37" t="s">
        <v>29</v>
      </c>
      <c r="F25" s="37"/>
      <c r="G25" s="38"/>
    </row>
    <row r="27" spans="1:7" x14ac:dyDescent="0.25">
      <c r="B27" s="39" t="s">
        <v>30</v>
      </c>
      <c r="E27" s="40"/>
    </row>
    <row r="28" spans="1:7" x14ac:dyDescent="0.25">
      <c r="B28" s="39" t="s">
        <v>31</v>
      </c>
    </row>
  </sheetData>
  <mergeCells count="3">
    <mergeCell ref="A1:F1"/>
    <mergeCell ref="E2:F2"/>
    <mergeCell ref="E25:F25"/>
  </mergeCells>
  <pageMargins left="0.23622047244094491" right="0.23622047244094491" top="0.19685039370078741" bottom="0.1968503937007874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Советская 177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2015-03-29T23:48:22Z</dcterms:modified>
</cp:coreProperties>
</file>